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55" windowHeight="7740" activeTab="1"/>
  </bookViews>
  <sheets>
    <sheet name="FORM 1.0" sheetId="1" r:id="rId1"/>
    <sheet name="School Level PRET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<sst xmlns="http://schemas.openxmlformats.org/spreadsheetml/2006/main" count="82" uniqueCount="69">
  <si>
    <t>Department of Education</t>
  </si>
  <si>
    <t>Performance-Based Bonus</t>
  </si>
  <si>
    <t>Performance Review and Evaluation Template</t>
  </si>
  <si>
    <t>School Level</t>
  </si>
  <si>
    <t>Year 2014</t>
  </si>
  <si>
    <t>Region</t>
  </si>
  <si>
    <t>Division</t>
  </si>
  <si>
    <t>District</t>
  </si>
  <si>
    <t>School ID</t>
  </si>
  <si>
    <t>Name of School</t>
  </si>
  <si>
    <t>Teaching Personnel</t>
  </si>
  <si>
    <t>Non-
Teaching Personnel</t>
  </si>
  <si>
    <t>Teaching-
Related Personnel</t>
  </si>
  <si>
    <t>Total</t>
  </si>
  <si>
    <t>SY 2012-2013</t>
  </si>
  <si>
    <t>% Liquidation of MOOE</t>
  </si>
  <si>
    <t>No. of Late Monthy Reports</t>
  </si>
  <si>
    <t>School Profile</t>
  </si>
  <si>
    <t>Number of Eligible Employees</t>
  </si>
  <si>
    <t>% of learners who scored average and better in NAT or its equivalent</t>
  </si>
  <si>
    <t>SY 2013-2014</t>
  </si>
  <si>
    <t>Simple Dropout Rate</t>
  </si>
  <si>
    <t>Plus Factor</t>
  </si>
  <si>
    <t>(Difference)</t>
  </si>
  <si>
    <t>Additional Points</t>
  </si>
  <si>
    <t>Timeliness</t>
  </si>
  <si>
    <t>Total Score</t>
  </si>
  <si>
    <t>Percentile</t>
  </si>
  <si>
    <t>Performance Category</t>
  </si>
  <si>
    <t>Amount of PBB per Eligible Employee</t>
  </si>
  <si>
    <t>Total PBB Allocation per School</t>
  </si>
  <si>
    <t>Amount Allocated for FY 2014</t>
  </si>
  <si>
    <t>Amount Liquidated FY 2014</t>
  </si>
  <si>
    <t>Best Implementor of Brigada Eskwela SY 2013-2014 (Yes/No)</t>
  </si>
  <si>
    <t>Weight (35)</t>
  </si>
  <si>
    <t>Weight (30)</t>
  </si>
  <si>
    <t>Recipient of national award/recognition SY 2013-2014 (Yes/No)</t>
  </si>
  <si>
    <t>Cumulative Population</t>
  </si>
  <si>
    <t>% of liquidation of school MOOE from January 1 to December 31, 2014 and timeliness of submission of liquidation reports as of the 5th working day of the succeeding month</t>
  </si>
  <si>
    <t>Form 1.0</t>
  </si>
  <si>
    <t>REPORT ON RANKING OF SCHOOLS</t>
  </si>
  <si>
    <t>Region (secondary) / Division (elementary):</t>
  </si>
  <si>
    <t>Summary of Information Required</t>
  </si>
  <si>
    <t>Total No. of Schools:  __________</t>
  </si>
  <si>
    <t>Total No. of Officials and Employees Entitled to PBB:  __________</t>
  </si>
  <si>
    <t>Total Amount of Required for Payment of PBB:  __________</t>
  </si>
  <si>
    <t>Ranking of Schools</t>
  </si>
  <si>
    <t>Ranking</t>
  </si>
  <si>
    <r>
      <t>Rate of Accomplishment
of Targets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
(in%)</t>
    </r>
  </si>
  <si>
    <t>No. of Employees Entitled to PBB</t>
  </si>
  <si>
    <t>Amount of PBB for each Employee</t>
  </si>
  <si>
    <t>Allocation</t>
  </si>
  <si>
    <t>Top 1.5%
(Level 8)</t>
  </si>
  <si>
    <t>TOTAL LEVEL 8:</t>
  </si>
  <si>
    <t>Next 3.75%
(Level 7)</t>
  </si>
  <si>
    <t>TOTAL LEVEL 7:</t>
  </si>
  <si>
    <t>Next 3.0%
(Level 6)</t>
  </si>
  <si>
    <t>TOTAL LEVEL 6:</t>
  </si>
  <si>
    <t>Next 6.5%
(Level 5)</t>
  </si>
  <si>
    <t>TOTAL LEVEL 5:</t>
  </si>
  <si>
    <t>Next 7.5%
(Level 4)</t>
  </si>
  <si>
    <t>TOTAL LEVEL 4:</t>
  </si>
  <si>
    <t>Next 21.75%
(Level 3)</t>
  </si>
  <si>
    <t>TOTAL LEVEL 3:</t>
  </si>
  <si>
    <t>Next 13.75%
(Level 2)</t>
  </si>
  <si>
    <t>TOTAL LEVEL 2:</t>
  </si>
  <si>
    <t>Next 42.25%
(Level 1)</t>
  </si>
  <si>
    <t>TOTAL LEVEL 1:</t>
  </si>
  <si>
    <r>
      <t xml:space="preserve">1 </t>
    </r>
    <r>
      <rPr>
        <sz val="11"/>
        <color theme="1"/>
        <rFont val="Calibri"/>
        <family val="2"/>
      </rPr>
      <t>Total Score</t>
    </r>
  </si>
</sst>
</file>

<file path=xl/styles.xml><?xml version="1.0" encoding="utf-8"?>
<styleSheet xmlns="http://schemas.openxmlformats.org/spreadsheetml/2006/main">
  <numFmts count="13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0.0%"/>
    <numFmt numFmtId="165" formatCode="[$-3409]dddd\,\ mmmm\ dd\,\ yyyy"/>
    <numFmt numFmtId="166" formatCode="[$-409]h:mm:ss\ AM/PM"/>
    <numFmt numFmtId="167" formatCode="_([$Php-3409]* #,##0.00_);_([$Php-3409]* \(#,##0.00\);_([$Php-3409]* &quot;-&quot;??_);_(@_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Arial Narrow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 Narrow"/>
      <family val="2"/>
    </font>
    <font>
      <vertAlign val="superscript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0" fontId="0" fillId="0" borderId="19" xfId="57" applyNumberFormat="1" applyFont="1" applyBorder="1" applyAlignment="1">
      <alignment horizontal="center"/>
    </xf>
    <xf numFmtId="10" fontId="0" fillId="0" borderId="21" xfId="57" applyNumberFormat="1" applyFon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0" fontId="0" fillId="0" borderId="20" xfId="57" applyNumberFormat="1" applyFont="1" applyBorder="1" applyAlignment="1">
      <alignment horizontal="center"/>
    </xf>
    <xf numFmtId="1" fontId="0" fillId="0" borderId="21" xfId="57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57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0" fontId="0" fillId="0" borderId="22" xfId="57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 horizontal="right"/>
    </xf>
    <xf numFmtId="168" fontId="3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/>
    </xf>
    <xf numFmtId="0" fontId="0" fillId="0" borderId="26" xfId="0" applyFont="1" applyBorder="1" applyAlignment="1">
      <alignment horizontal="left" vertical="top" wrapText="1"/>
    </xf>
    <xf numFmtId="0" fontId="0" fillId="35" borderId="23" xfId="0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38" fillId="0" borderId="0" xfId="0" applyFont="1" applyAlignment="1">
      <alignment/>
    </xf>
    <xf numFmtId="0" fontId="35" fillId="35" borderId="23" xfId="0" applyFont="1" applyFill="1" applyBorder="1" applyAlignment="1">
      <alignment horizontal="right" vertical="top" indent="2"/>
    </xf>
    <xf numFmtId="0" fontId="35" fillId="0" borderId="0" xfId="0" applyFont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1">
      <selection activeCell="D48" sqref="D48"/>
    </sheetView>
  </sheetViews>
  <sheetFormatPr defaultColWidth="9.140625" defaultRowHeight="15"/>
  <cols>
    <col min="1" max="1" width="5.7109375" style="0" customWidth="1"/>
    <col min="2" max="2" width="18.7109375" style="0" customWidth="1"/>
    <col min="4" max="4" width="30.7109375" style="0" customWidth="1"/>
    <col min="5" max="8" width="18.7109375" style="0" customWidth="1"/>
  </cols>
  <sheetData>
    <row r="1" ht="16.5">
      <c r="H1" s="38"/>
    </row>
    <row r="2" spans="1:8" ht="1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5">
      <c r="A3" s="56" t="s">
        <v>40</v>
      </c>
      <c r="B3" s="56"/>
      <c r="C3" s="56"/>
      <c r="D3" s="56"/>
      <c r="E3" s="56"/>
      <c r="F3" s="56"/>
      <c r="G3" s="56"/>
      <c r="H3" s="56"/>
    </row>
    <row r="5" ht="15">
      <c r="A5" t="s">
        <v>0</v>
      </c>
    </row>
    <row r="6" ht="15">
      <c r="A6" t="s">
        <v>41</v>
      </c>
    </row>
    <row r="8" spans="1:2" ht="15">
      <c r="A8" s="39">
        <v>1</v>
      </c>
      <c r="B8" s="37" t="s">
        <v>42</v>
      </c>
    </row>
    <row r="9" spans="1:2" ht="15">
      <c r="A9" s="40">
        <v>1.1</v>
      </c>
      <c r="B9" t="s">
        <v>43</v>
      </c>
    </row>
    <row r="10" spans="1:2" ht="15">
      <c r="A10" s="40">
        <v>1.2</v>
      </c>
      <c r="B10" t="s">
        <v>44</v>
      </c>
    </row>
    <row r="11" spans="1:2" ht="15">
      <c r="A11" s="40">
        <v>1.3</v>
      </c>
      <c r="B11" t="s">
        <v>45</v>
      </c>
    </row>
    <row r="13" spans="1:2" ht="15">
      <c r="A13" s="39">
        <v>2</v>
      </c>
      <c r="B13" s="37" t="s">
        <v>46</v>
      </c>
    </row>
    <row r="15" spans="1:8" ht="62.25">
      <c r="A15" s="57" t="s">
        <v>47</v>
      </c>
      <c r="B15" s="57"/>
      <c r="C15" s="41" t="s">
        <v>8</v>
      </c>
      <c r="D15" s="41" t="s">
        <v>9</v>
      </c>
      <c r="E15" s="42" t="s">
        <v>48</v>
      </c>
      <c r="F15" s="42" t="s">
        <v>49</v>
      </c>
      <c r="G15" s="42" t="s">
        <v>50</v>
      </c>
      <c r="H15" s="41" t="s">
        <v>51</v>
      </c>
    </row>
    <row r="16" spans="1:8" ht="30">
      <c r="A16" s="43">
        <v>2.1</v>
      </c>
      <c r="B16" s="44" t="s">
        <v>52</v>
      </c>
      <c r="C16" s="43"/>
      <c r="D16" s="43"/>
      <c r="E16" s="43"/>
      <c r="F16" s="43"/>
      <c r="G16" s="43"/>
      <c r="H16" s="43"/>
    </row>
    <row r="17" spans="1:8" ht="15">
      <c r="A17" s="45"/>
      <c r="B17" s="46"/>
      <c r="C17" s="45"/>
      <c r="D17" s="45"/>
      <c r="E17" s="45"/>
      <c r="F17" s="45"/>
      <c r="G17" s="45"/>
      <c r="H17" s="45"/>
    </row>
    <row r="18" spans="1:8" ht="15">
      <c r="A18" s="47"/>
      <c r="B18" s="48"/>
      <c r="C18" s="47"/>
      <c r="D18" s="47"/>
      <c r="E18" s="47"/>
      <c r="F18" s="47"/>
      <c r="G18" s="47"/>
      <c r="H18" s="47"/>
    </row>
    <row r="19" spans="1:8" ht="15">
      <c r="A19" s="55" t="s">
        <v>53</v>
      </c>
      <c r="B19" s="55"/>
      <c r="C19" s="55"/>
      <c r="D19" s="55"/>
      <c r="E19" s="55"/>
      <c r="F19" s="49"/>
      <c r="G19" s="49"/>
      <c r="H19" s="49"/>
    </row>
    <row r="20" spans="1:8" ht="30">
      <c r="A20" s="43">
        <v>2.2</v>
      </c>
      <c r="B20" s="44" t="s">
        <v>54</v>
      </c>
      <c r="C20" s="43"/>
      <c r="D20" s="43"/>
      <c r="E20" s="43"/>
      <c r="F20" s="43"/>
      <c r="G20" s="43"/>
      <c r="H20" s="43"/>
    </row>
    <row r="21" spans="1:8" ht="15">
      <c r="A21" s="45"/>
      <c r="B21" s="46"/>
      <c r="C21" s="45"/>
      <c r="D21" s="45"/>
      <c r="E21" s="45"/>
      <c r="F21" s="45"/>
      <c r="G21" s="45"/>
      <c r="H21" s="45"/>
    </row>
    <row r="22" spans="1:8" ht="15">
      <c r="A22" s="47"/>
      <c r="B22" s="48"/>
      <c r="C22" s="47"/>
      <c r="D22" s="47"/>
      <c r="E22" s="47"/>
      <c r="F22" s="47"/>
      <c r="G22" s="47"/>
      <c r="H22" s="47"/>
    </row>
    <row r="23" spans="1:8" ht="15">
      <c r="A23" s="55" t="s">
        <v>55</v>
      </c>
      <c r="B23" s="55"/>
      <c r="C23" s="55"/>
      <c r="D23" s="55"/>
      <c r="E23" s="55"/>
      <c r="F23" s="49"/>
      <c r="G23" s="49"/>
      <c r="H23" s="49"/>
    </row>
    <row r="24" spans="1:8" ht="30">
      <c r="A24" s="43">
        <v>2.3</v>
      </c>
      <c r="B24" s="44" t="s">
        <v>56</v>
      </c>
      <c r="C24" s="43"/>
      <c r="D24" s="43"/>
      <c r="E24" s="43"/>
      <c r="F24" s="43"/>
      <c r="G24" s="43"/>
      <c r="H24" s="43"/>
    </row>
    <row r="25" spans="1:8" ht="15">
      <c r="A25" s="45"/>
      <c r="B25" s="46"/>
      <c r="C25" s="45"/>
      <c r="D25" s="45"/>
      <c r="E25" s="45"/>
      <c r="F25" s="45"/>
      <c r="G25" s="45"/>
      <c r="H25" s="45"/>
    </row>
    <row r="26" spans="1:8" ht="15">
      <c r="A26" s="47"/>
      <c r="B26" s="48"/>
      <c r="C26" s="47"/>
      <c r="D26" s="47"/>
      <c r="E26" s="47"/>
      <c r="F26" s="47"/>
      <c r="G26" s="47"/>
      <c r="H26" s="47"/>
    </row>
    <row r="27" spans="1:8" ht="15">
      <c r="A27" s="55" t="s">
        <v>57</v>
      </c>
      <c r="B27" s="55"/>
      <c r="C27" s="55"/>
      <c r="D27" s="55"/>
      <c r="E27" s="55"/>
      <c r="F27" s="49"/>
      <c r="G27" s="49"/>
      <c r="H27" s="49"/>
    </row>
    <row r="28" spans="1:8" ht="30">
      <c r="A28" s="43">
        <v>2.4</v>
      </c>
      <c r="B28" s="44" t="s">
        <v>58</v>
      </c>
      <c r="C28" s="43"/>
      <c r="D28" s="43"/>
      <c r="E28" s="43"/>
      <c r="F28" s="43"/>
      <c r="G28" s="43"/>
      <c r="H28" s="43"/>
    </row>
    <row r="29" spans="1:8" ht="15">
      <c r="A29" s="45"/>
      <c r="B29" s="46"/>
      <c r="C29" s="45"/>
      <c r="D29" s="45"/>
      <c r="E29" s="45"/>
      <c r="F29" s="45"/>
      <c r="G29" s="45"/>
      <c r="H29" s="45"/>
    </row>
    <row r="30" spans="1:8" ht="15">
      <c r="A30" s="47"/>
      <c r="B30" s="48"/>
      <c r="C30" s="47"/>
      <c r="D30" s="47"/>
      <c r="E30" s="47"/>
      <c r="F30" s="47"/>
      <c r="G30" s="47"/>
      <c r="H30" s="47"/>
    </row>
    <row r="31" spans="1:8" ht="15">
      <c r="A31" s="55" t="s">
        <v>59</v>
      </c>
      <c r="B31" s="55"/>
      <c r="C31" s="55"/>
      <c r="D31" s="55"/>
      <c r="E31" s="55"/>
      <c r="F31" s="49"/>
      <c r="G31" s="49"/>
      <c r="H31" s="49"/>
    </row>
    <row r="32" spans="1:8" ht="30">
      <c r="A32" s="43">
        <v>2.5</v>
      </c>
      <c r="B32" s="44" t="s">
        <v>60</v>
      </c>
      <c r="C32" s="43"/>
      <c r="D32" s="43"/>
      <c r="E32" s="43"/>
      <c r="F32" s="43"/>
      <c r="G32" s="43"/>
      <c r="H32" s="43"/>
    </row>
    <row r="33" spans="1:8" ht="15">
      <c r="A33" s="45"/>
      <c r="B33" s="46"/>
      <c r="C33" s="45"/>
      <c r="D33" s="45"/>
      <c r="E33" s="45"/>
      <c r="F33" s="45"/>
      <c r="G33" s="45"/>
      <c r="H33" s="45"/>
    </row>
    <row r="34" spans="1:8" ht="15">
      <c r="A34" s="47"/>
      <c r="B34" s="48"/>
      <c r="C34" s="47"/>
      <c r="D34" s="47"/>
      <c r="E34" s="47"/>
      <c r="F34" s="47"/>
      <c r="G34" s="47"/>
      <c r="H34" s="47"/>
    </row>
    <row r="35" spans="1:8" ht="15">
      <c r="A35" s="55" t="s">
        <v>61</v>
      </c>
      <c r="B35" s="55"/>
      <c r="C35" s="55"/>
      <c r="D35" s="55"/>
      <c r="E35" s="55"/>
      <c r="F35" s="49"/>
      <c r="G35" s="49"/>
      <c r="H35" s="49"/>
    </row>
    <row r="36" spans="1:8" ht="30">
      <c r="A36" s="43">
        <v>2.6</v>
      </c>
      <c r="B36" s="44" t="s">
        <v>62</v>
      </c>
      <c r="C36" s="43"/>
      <c r="D36" s="43"/>
      <c r="E36" s="43"/>
      <c r="F36" s="43"/>
      <c r="G36" s="43"/>
      <c r="H36" s="43"/>
    </row>
    <row r="37" spans="1:8" ht="15">
      <c r="A37" s="45"/>
      <c r="B37" s="46"/>
      <c r="C37" s="45"/>
      <c r="D37" s="45"/>
      <c r="E37" s="45"/>
      <c r="F37" s="45"/>
      <c r="G37" s="45"/>
      <c r="H37" s="45"/>
    </row>
    <row r="38" spans="1:8" ht="15">
      <c r="A38" s="47"/>
      <c r="B38" s="48"/>
      <c r="C38" s="47"/>
      <c r="D38" s="47"/>
      <c r="E38" s="47"/>
      <c r="F38" s="47"/>
      <c r="G38" s="47"/>
      <c r="H38" s="47"/>
    </row>
    <row r="39" spans="1:8" ht="15">
      <c r="A39" s="55" t="s">
        <v>63</v>
      </c>
      <c r="B39" s="55"/>
      <c r="C39" s="55"/>
      <c r="D39" s="55"/>
      <c r="E39" s="55"/>
      <c r="F39" s="49"/>
      <c r="G39" s="49"/>
      <c r="H39" s="49"/>
    </row>
    <row r="40" spans="1:8" ht="30">
      <c r="A40" s="43">
        <v>2.7</v>
      </c>
      <c r="B40" s="44" t="s">
        <v>64</v>
      </c>
      <c r="C40" s="43"/>
      <c r="D40" s="43"/>
      <c r="E40" s="43"/>
      <c r="F40" s="43"/>
      <c r="G40" s="43"/>
      <c r="H40" s="43"/>
    </row>
    <row r="41" spans="1:8" ht="15">
      <c r="A41" s="45"/>
      <c r="B41" s="46"/>
      <c r="C41" s="45"/>
      <c r="D41" s="45"/>
      <c r="E41" s="45"/>
      <c r="F41" s="45"/>
      <c r="G41" s="45"/>
      <c r="H41" s="45"/>
    </row>
    <row r="42" spans="1:8" ht="15">
      <c r="A42" s="47"/>
      <c r="B42" s="48"/>
      <c r="C42" s="47"/>
      <c r="D42" s="47"/>
      <c r="E42" s="47"/>
      <c r="F42" s="47"/>
      <c r="G42" s="47"/>
      <c r="H42" s="47"/>
    </row>
    <row r="43" spans="1:8" ht="15">
      <c r="A43" s="55" t="s">
        <v>65</v>
      </c>
      <c r="B43" s="55"/>
      <c r="C43" s="55"/>
      <c r="D43" s="55"/>
      <c r="E43" s="55"/>
      <c r="F43" s="49"/>
      <c r="G43" s="49"/>
      <c r="H43" s="49"/>
    </row>
    <row r="44" spans="1:8" ht="30">
      <c r="A44" s="50">
        <v>2.8</v>
      </c>
      <c r="B44" s="51" t="s">
        <v>66</v>
      </c>
      <c r="C44" s="50"/>
      <c r="D44" s="50"/>
      <c r="E44" s="50"/>
      <c r="F44" s="50"/>
      <c r="G44" s="50"/>
      <c r="H44" s="50"/>
    </row>
    <row r="45" spans="1:8" ht="15">
      <c r="A45" s="52"/>
      <c r="B45" s="52"/>
      <c r="C45" s="52"/>
      <c r="D45" s="52"/>
      <c r="E45" s="52"/>
      <c r="F45" s="52"/>
      <c r="G45" s="52"/>
      <c r="H45" s="52"/>
    </row>
    <row r="46" spans="1:8" ht="15">
      <c r="A46" s="53"/>
      <c r="B46" s="53"/>
      <c r="C46" s="53"/>
      <c r="D46" s="53"/>
      <c r="E46" s="53"/>
      <c r="F46" s="53"/>
      <c r="G46" s="53"/>
      <c r="H46" s="53"/>
    </row>
    <row r="47" spans="1:8" ht="15">
      <c r="A47" s="55" t="s">
        <v>67</v>
      </c>
      <c r="B47" s="55"/>
      <c r="C47" s="55"/>
      <c r="D47" s="55"/>
      <c r="E47" s="55"/>
      <c r="F47" s="49"/>
      <c r="G47" s="49"/>
      <c r="H47" s="49"/>
    </row>
    <row r="48" ht="17.25">
      <c r="A48" s="54" t="s">
        <v>68</v>
      </c>
    </row>
  </sheetData>
  <sheetProtection/>
  <mergeCells count="11">
    <mergeCell ref="A27:E27"/>
    <mergeCell ref="A31:E31"/>
    <mergeCell ref="A35:E35"/>
    <mergeCell ref="A39:E39"/>
    <mergeCell ref="A43:E43"/>
    <mergeCell ref="A47:E47"/>
    <mergeCell ref="A2:H2"/>
    <mergeCell ref="A3:H3"/>
    <mergeCell ref="A15:B15"/>
    <mergeCell ref="A19:E19"/>
    <mergeCell ref="A23:E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110" zoomScaleNormal="110" zoomScalePageLayoutView="0" workbookViewId="0" topLeftCell="D1">
      <selection activeCell="Q21" sqref="Q21"/>
    </sheetView>
  </sheetViews>
  <sheetFormatPr defaultColWidth="9.140625" defaultRowHeight="15"/>
  <cols>
    <col min="1" max="1" width="20.8515625" style="0" customWidth="1"/>
    <col min="2" max="2" width="12.7109375" style="0" customWidth="1"/>
    <col min="3" max="3" width="11.57421875" style="0" customWidth="1"/>
    <col min="4" max="4" width="10.28125" style="0" customWidth="1"/>
    <col min="5" max="5" width="22.421875" style="0" customWidth="1"/>
    <col min="6" max="9" width="16.00390625" style="0" customWidth="1"/>
    <col min="10" max="13" width="13.140625" style="0" bestFit="1" customWidth="1"/>
    <col min="14" max="17" width="14.57421875" style="0" bestFit="1" customWidth="1"/>
    <col min="18" max="18" width="13.8515625" style="0" customWidth="1"/>
    <col min="19" max="19" width="19.28125" style="0" customWidth="1"/>
    <col min="20" max="20" width="1.7109375" style="0" customWidth="1"/>
    <col min="21" max="26" width="12.8515625" style="0" bestFit="1" customWidth="1"/>
    <col min="27" max="27" width="23.8515625" style="0" bestFit="1" customWidth="1"/>
    <col min="28" max="28" width="12.140625" style="0" bestFit="1" customWidth="1"/>
    <col min="29" max="29" width="12.28125" style="0" bestFit="1" customWidth="1"/>
    <col min="30" max="30" width="11.7109375" style="0" bestFit="1" customWidth="1"/>
    <col min="31" max="31" width="12.00390625" style="0" bestFit="1" customWidth="1"/>
    <col min="32" max="32" width="1.7109375" style="0" customWidth="1"/>
    <col min="33" max="37" width="19.28125" style="0" customWidth="1"/>
  </cols>
  <sheetData>
    <row r="1" ht="15">
      <c r="A1" s="37" t="s">
        <v>0</v>
      </c>
    </row>
    <row r="2" ht="15">
      <c r="A2" s="37" t="s">
        <v>1</v>
      </c>
    </row>
    <row r="3" ht="15">
      <c r="A3" s="37" t="s">
        <v>2</v>
      </c>
    </row>
    <row r="4" ht="15">
      <c r="A4" s="37" t="s">
        <v>3</v>
      </c>
    </row>
    <row r="5" ht="15">
      <c r="A5" s="37" t="s">
        <v>4</v>
      </c>
    </row>
    <row r="6" ht="15.75" thickBot="1"/>
    <row r="7" spans="1:37" ht="61.5" customHeight="1" thickBot="1">
      <c r="A7" s="58" t="s">
        <v>17</v>
      </c>
      <c r="B7" s="59"/>
      <c r="C7" s="59"/>
      <c r="D7" s="59"/>
      <c r="E7" s="60"/>
      <c r="F7" s="58" t="s">
        <v>18</v>
      </c>
      <c r="G7" s="59"/>
      <c r="H7" s="59"/>
      <c r="I7" s="60"/>
      <c r="J7" s="58" t="s">
        <v>19</v>
      </c>
      <c r="K7" s="60"/>
      <c r="L7" s="58" t="s">
        <v>21</v>
      </c>
      <c r="M7" s="60"/>
      <c r="N7" s="58" t="s">
        <v>38</v>
      </c>
      <c r="O7" s="59"/>
      <c r="P7" s="59"/>
      <c r="Q7" s="60"/>
      <c r="R7" s="59" t="s">
        <v>22</v>
      </c>
      <c r="S7" s="60"/>
      <c r="U7" s="58" t="s">
        <v>19</v>
      </c>
      <c r="V7" s="59"/>
      <c r="W7" s="60"/>
      <c r="X7" s="58" t="s">
        <v>21</v>
      </c>
      <c r="Y7" s="59"/>
      <c r="Z7" s="60"/>
      <c r="AA7" s="58" t="s">
        <v>38</v>
      </c>
      <c r="AB7" s="59"/>
      <c r="AC7" s="60"/>
      <c r="AD7" s="63" t="s">
        <v>22</v>
      </c>
      <c r="AE7" s="63" t="s">
        <v>26</v>
      </c>
      <c r="AG7" s="61" t="s">
        <v>37</v>
      </c>
      <c r="AH7" s="61" t="s">
        <v>27</v>
      </c>
      <c r="AI7" s="61" t="s">
        <v>28</v>
      </c>
      <c r="AJ7" s="61" t="s">
        <v>29</v>
      </c>
      <c r="AK7" s="61" t="s">
        <v>30</v>
      </c>
    </row>
    <row r="8" spans="1:37" ht="90">
      <c r="A8" s="12" t="s">
        <v>5</v>
      </c>
      <c r="B8" s="2" t="s">
        <v>6</v>
      </c>
      <c r="C8" s="2" t="s">
        <v>7</v>
      </c>
      <c r="D8" s="2" t="s">
        <v>8</v>
      </c>
      <c r="E8" s="4" t="s">
        <v>9</v>
      </c>
      <c r="F8" s="12" t="s">
        <v>10</v>
      </c>
      <c r="G8" s="2" t="s">
        <v>11</v>
      </c>
      <c r="H8" s="2" t="s">
        <v>12</v>
      </c>
      <c r="I8" s="4" t="s">
        <v>13</v>
      </c>
      <c r="J8" s="12" t="s">
        <v>14</v>
      </c>
      <c r="K8" s="4" t="s">
        <v>20</v>
      </c>
      <c r="L8" s="12" t="s">
        <v>14</v>
      </c>
      <c r="M8" s="4" t="s">
        <v>20</v>
      </c>
      <c r="N8" s="12" t="s">
        <v>31</v>
      </c>
      <c r="O8" s="2" t="s">
        <v>32</v>
      </c>
      <c r="P8" s="2" t="s">
        <v>15</v>
      </c>
      <c r="Q8" s="4" t="s">
        <v>16</v>
      </c>
      <c r="R8" s="3" t="s">
        <v>33</v>
      </c>
      <c r="S8" s="4" t="s">
        <v>36</v>
      </c>
      <c r="T8" s="1"/>
      <c r="U8" s="12" t="s">
        <v>23</v>
      </c>
      <c r="V8" s="2" t="s">
        <v>24</v>
      </c>
      <c r="W8" s="4" t="s">
        <v>34</v>
      </c>
      <c r="X8" s="12" t="s">
        <v>23</v>
      </c>
      <c r="Y8" s="2" t="s">
        <v>24</v>
      </c>
      <c r="Z8" s="4" t="s">
        <v>34</v>
      </c>
      <c r="AA8" s="12" t="s">
        <v>15</v>
      </c>
      <c r="AB8" s="2" t="s">
        <v>25</v>
      </c>
      <c r="AC8" s="4" t="s">
        <v>35</v>
      </c>
      <c r="AD8" s="64"/>
      <c r="AE8" s="64"/>
      <c r="AG8" s="62"/>
      <c r="AH8" s="62"/>
      <c r="AI8" s="62"/>
      <c r="AJ8" s="62"/>
      <c r="AK8" s="62"/>
    </row>
    <row r="9" spans="1:37" ht="15.75" thickBot="1">
      <c r="A9" s="5"/>
      <c r="B9" s="6"/>
      <c r="C9" s="6"/>
      <c r="D9" s="6"/>
      <c r="E9" s="7"/>
      <c r="F9" s="5"/>
      <c r="G9" s="6"/>
      <c r="H9" s="6"/>
      <c r="I9" s="7"/>
      <c r="J9" s="5"/>
      <c r="K9" s="7"/>
      <c r="L9" s="5"/>
      <c r="M9" s="7"/>
      <c r="N9" s="5"/>
      <c r="O9" s="8"/>
      <c r="P9" s="6"/>
      <c r="Q9" s="7"/>
      <c r="R9" s="9"/>
      <c r="S9" s="10"/>
      <c r="U9" s="5"/>
      <c r="V9" s="6"/>
      <c r="W9" s="7"/>
      <c r="X9" s="5"/>
      <c r="Y9" s="6"/>
      <c r="Z9" s="7"/>
      <c r="AA9" s="5"/>
      <c r="AB9" s="6"/>
      <c r="AC9" s="7"/>
      <c r="AD9" s="11"/>
      <c r="AE9" s="11"/>
      <c r="AG9" s="11"/>
      <c r="AH9" s="11"/>
      <c r="AI9" s="11"/>
      <c r="AJ9" s="11"/>
      <c r="AK9" s="11"/>
    </row>
    <row r="10" spans="1:37" ht="15">
      <c r="A10" s="13"/>
      <c r="B10" s="14"/>
      <c r="C10" s="14"/>
      <c r="D10" s="14"/>
      <c r="E10" s="15"/>
      <c r="F10" s="16"/>
      <c r="G10" s="17"/>
      <c r="H10" s="17"/>
      <c r="I10" s="18">
        <f>F10+G10+H10</f>
        <v>0</v>
      </c>
      <c r="J10" s="19"/>
      <c r="K10" s="20"/>
      <c r="L10" s="19"/>
      <c r="M10" s="20"/>
      <c r="N10" s="21"/>
      <c r="O10" s="22"/>
      <c r="P10" s="23">
        <f>IF(ISERROR(O10/N10),0,IF(O10/N10&gt;1,1,O10/N10))</f>
        <v>0</v>
      </c>
      <c r="Q10" s="24"/>
      <c r="R10" s="25"/>
      <c r="S10" s="26"/>
      <c r="U10" s="19">
        <f>IF(ISERROR(K10-J10),0,IF(OR(J10="",K10=""),0,K10-J10))</f>
        <v>0</v>
      </c>
      <c r="V10" s="27">
        <f>IF(U10&lt;=0,0,IF(U10&lt;10%,U10*100,10))</f>
        <v>0</v>
      </c>
      <c r="W10" s="28">
        <f>IF(K10="",0,IF(K10&gt;=80%,35,IF((K10*35+V10)&gt;=35,35,(K10*35+V10))))</f>
        <v>0</v>
      </c>
      <c r="X10" s="19">
        <f>IF(ISERROR(M10-L10),0,IF(OR(L10="",M10=""),0,M10-L10))</f>
        <v>0</v>
      </c>
      <c r="Y10" s="27">
        <f>IF(X10&gt;0,0,IF(X10&lt;=-10%,10,ABS(X10*100)))</f>
        <v>0</v>
      </c>
      <c r="Z10" s="29">
        <f>IF(M10="",0,IF(M10&lt;=1%,35,IF(M10&gt;=10%,0+Y10,IF((((10-M10*100)/10)*35+Y10)&gt;=35,35,((10-M10*100)/10)*35+Y10))))</f>
        <v>0</v>
      </c>
      <c r="AA10" s="30">
        <f>IF(P10&lt;=90%,0,(P10*100-90)*2)</f>
        <v>0</v>
      </c>
      <c r="AB10" s="27">
        <f>IF(Q10="",0,IF((10-2*Q10)&lt;0,0,(10-2*Q10)))</f>
        <v>0</v>
      </c>
      <c r="AC10" s="29">
        <f>AA10+AB10</f>
        <v>0</v>
      </c>
      <c r="AD10" s="31">
        <f>IF(OR(R10="Yes",S10="Yes"),1,0)</f>
        <v>0</v>
      </c>
      <c r="AE10" s="31">
        <f>W10+Z10+AC10+AD10</f>
        <v>0</v>
      </c>
      <c r="AG10" s="32">
        <f>I10+AG9</f>
        <v>0</v>
      </c>
      <c r="AH10" s="33" t="e">
        <f>AG10/SUM($I$10:$I$10001)</f>
        <v>#DIV/0!</v>
      </c>
      <c r="AI10" s="34" t="e">
        <f>IF(AH10&lt;=0.015,"Level 8",IF(AH10&lt;=0.0525,"Level 7",IF(AH10&lt;=0.0825,"Level 6",IF(AH10&lt;=0.1475,"Level 5",IF(AH10&lt;=0.2225,"Level 4",IF(AH10&lt;=0.44,"Level 3",IF(AH10&lt;=0.5775,"Level 2","Level 1")))))))</f>
        <v>#DIV/0!</v>
      </c>
      <c r="AJ10" s="35" t="e">
        <f>IF(AI10="Level 8",35000,IF(AI10="Level 7",25000,IF(AI10="Level 6",20000,IF(AI10="Level 5",15000,IF(AI10="Level 4",13500,IF(AI10="Level 3",10000,IF(AI10="Level 2",7000,5000)))))))</f>
        <v>#DIV/0!</v>
      </c>
      <c r="AK10" s="36" t="e">
        <f>AJ10*I10</f>
        <v>#DIV/0!</v>
      </c>
    </row>
  </sheetData>
  <sheetProtection/>
  <mergeCells count="16">
    <mergeCell ref="AJ7:AJ8"/>
    <mergeCell ref="AK7:AK8"/>
    <mergeCell ref="U7:W7"/>
    <mergeCell ref="X7:Z7"/>
    <mergeCell ref="AA7:AC7"/>
    <mergeCell ref="AG7:AG8"/>
    <mergeCell ref="AH7:AH8"/>
    <mergeCell ref="AI7:AI8"/>
    <mergeCell ref="AD7:AD8"/>
    <mergeCell ref="AE7:AE8"/>
    <mergeCell ref="A7:E7"/>
    <mergeCell ref="F7:I7"/>
    <mergeCell ref="J7:K7"/>
    <mergeCell ref="L7:M7"/>
    <mergeCell ref="N7:Q7"/>
    <mergeCell ref="R7:S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Aldwin S. Calubad</dc:creator>
  <cp:keywords/>
  <dc:description/>
  <cp:lastModifiedBy>Planning</cp:lastModifiedBy>
  <dcterms:created xsi:type="dcterms:W3CDTF">2015-02-21T07:14:35Z</dcterms:created>
  <dcterms:modified xsi:type="dcterms:W3CDTF">2015-07-22T10:35:53Z</dcterms:modified>
  <cp:category/>
  <cp:version/>
  <cp:contentType/>
  <cp:contentStatus/>
</cp:coreProperties>
</file>